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9195" activeTab="0"/>
  </bookViews>
  <sheets>
    <sheet name="Arkusz1" sheetId="1" r:id="rId1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<sst xmlns="http://schemas.openxmlformats.org/spreadsheetml/2006/main" count="170" uniqueCount="126">
  <si>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</si>
  <si>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</si>
  <si>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</si>
  <si>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</si>
  <si>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</si>
  <si>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</si>
  <si>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</si>
  <si>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km</t>
  </si>
  <si>
    <t>TABELA ELEMENTÓW ROZLICZENIOWYCH</t>
  </si>
  <si>
    <t>OGÓŁEM BRUTTO</t>
  </si>
  <si>
    <t>I.</t>
  </si>
  <si>
    <t>II.</t>
  </si>
  <si>
    <t>Razem rozdział I:</t>
  </si>
  <si>
    <t>Razem rozdział II:</t>
  </si>
  <si>
    <t>IV.</t>
  </si>
  <si>
    <t>słownie:</t>
  </si>
  <si>
    <t>Razem rozdział III:</t>
  </si>
  <si>
    <t>Razem rozdział IV:</t>
  </si>
  <si>
    <t>V.</t>
  </si>
  <si>
    <t>Razem rozdział V:</t>
  </si>
  <si>
    <t>D-01.01.01</t>
  </si>
  <si>
    <t>m</t>
  </si>
  <si>
    <t>D-04.01.01</t>
  </si>
  <si>
    <t>D-05.03.23</t>
  </si>
  <si>
    <t>D-08.01.01</t>
  </si>
  <si>
    <t>D-08.03.01</t>
  </si>
  <si>
    <t>D-04.02.01</t>
  </si>
  <si>
    <t>D-04.07.01</t>
  </si>
  <si>
    <t>D-02.03.01</t>
  </si>
  <si>
    <t>D-08.05.02</t>
  </si>
  <si>
    <t>III.</t>
  </si>
  <si>
    <t>m3</t>
  </si>
  <si>
    <t>D-02.01.01</t>
  </si>
  <si>
    <t>Obrzeża betonowe o wym. 30x8 cm na podsypce cementowo-piaskowej, spoiny wypełnione zaprawą cementową</t>
  </si>
  <si>
    <t>VAT 23 %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</si>
  <si>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</si>
  <si>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</si>
  <si>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</si>
  <si>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</si>
  <si>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</si>
  <si>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</si>
  <si>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</si>
  <si>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</si>
  <si>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</si>
  <si>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</si>
  <si>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m2</t>
  </si>
  <si>
    <t>28.</t>
  </si>
  <si>
    <t>29.</t>
  </si>
  <si>
    <t>30.</t>
  </si>
  <si>
    <t>31.</t>
  </si>
  <si>
    <t xml:space="preserve">  ELEMENTY ULIC</t>
  </si>
  <si>
    <t xml:space="preserve">  NAWIERZCHNIE</t>
  </si>
  <si>
    <t>Ścieki uliczne z trzech rzędów betonowej kostki brukowej koloru szarego na ławie betonowej z betonu C 12/15 (B-15)</t>
  </si>
  <si>
    <t>Mechaniczne profilowanie i zagęszczenie podłoża</t>
  </si>
  <si>
    <t>D-01.01.01a</t>
  </si>
  <si>
    <t xml:space="preserve">Powykonawcza inwentaryzacja geodezyjna </t>
  </si>
  <si>
    <t>D-01.02.04</t>
  </si>
  <si>
    <t>Warstwy odsączająca z piasku grubości 10 cm – chodnik</t>
  </si>
  <si>
    <t>Pobocze z kruszywa łamanego 0-31,5mm grub. 15 cm</t>
  </si>
  <si>
    <t>D-04.03.01</t>
  </si>
  <si>
    <t>D-05.03.05a</t>
  </si>
  <si>
    <t>____________________________________</t>
  </si>
  <si>
    <t xml:space="preserve"> (podpis Wykonawcy)</t>
  </si>
  <si>
    <t xml:space="preserve">  ROBOTY  PRZYGOTOWAWCZE I ZIEMNE</t>
  </si>
  <si>
    <t>Formowanie i zagęszczanie nasypów z przemieszczeniem gruntu z ukopu za pomocą ładowarek  z zagęszczeniem warstwami</t>
  </si>
  <si>
    <t>Formowanie i zagęszczanie nasypów z przemieszczeniem gruntu z ukopu za pomocą ładowarek  z zagęszczeniem warstwami – grunt dowieziony z zewnątrz</t>
  </si>
  <si>
    <t>Frezowanie nawierzchni bitumicznej o grub. 6 cm z wywozem materiału z rozbiórki na odległość do 1 km – frezowanie muld szerokości 0,5 m przy krawędziach i w osi pasa</t>
  </si>
  <si>
    <t>D-05.03.11</t>
  </si>
  <si>
    <t>Transport nadmiaru destruktu z frezowania nawierzchni na dodatkowe 9 km samochodami samowył.  ponad 20 t</t>
  </si>
  <si>
    <t xml:space="preserve">  KORYTA I POBUDOWY</t>
  </si>
  <si>
    <t>32.</t>
  </si>
  <si>
    <t>33.</t>
  </si>
  <si>
    <t>34.</t>
  </si>
  <si>
    <t>35.</t>
  </si>
  <si>
    <t>Nawierzchnia z betonowej kostki brukowej bezfazowej szarej grub. 8 cm na podsypce cementowo-piaskowej – chodnik</t>
  </si>
  <si>
    <t>D-05.03.13</t>
  </si>
  <si>
    <t>Warstwa ścieralna z mieszanki SMA, grubość po zagęszczeniu 4 cm</t>
  </si>
  <si>
    <t>Mechaniczne oczyszczenie i skropienie asfaltem nawierzchni bitumicznej (warstwa wiążąca) w ilości 0,3 kg/m2</t>
  </si>
  <si>
    <t>Warstwa wiążąca o grubości 5 cm z betonu asfaltowego AC16</t>
  </si>
  <si>
    <t>D-07.02.01</t>
  </si>
  <si>
    <t>…………………………………...……………………………...…………………………………..</t>
  </si>
  <si>
    <t>Roboty pomiarowe przy liniowych robotach ziemnych - trasa dróg w terenie równinnym, wraz z ustawieniem tablic informacyjnych</t>
  </si>
  <si>
    <t>1.</t>
  </si>
  <si>
    <t>Geodezyjne ustalenie granic pasa drogowego z ustawieniem słupków ozn. "Pas drogowy"</t>
  </si>
  <si>
    <t>pkt</t>
  </si>
  <si>
    <t>Roboty ziemne wykonywane koparkami podsiębiernymi o poj. łyżki 0,25 m3 z transp. urobku samochodami samowyład. na odl. do 10 km – usunięcie warstwy ziemi urodzajnej i humusu</t>
  </si>
  <si>
    <t>Wykopy oraz przekopy o głęb. do 3,0 m na odkład koparkami podsiębiernymi o poj. łyżki 0,25-0,60 m3 w gruncie kat. II-IV</t>
  </si>
  <si>
    <t>Roboty ziemne wykonywane koparkami podsiębiernymi o poj. łyżki 0,25 m3 z transp. urobku samochodami samowyład. na odl. do 10 km – odtworzenie rowu przydrożnego</t>
  </si>
  <si>
    <t>Frezowanie nawierzchni bitumicznej o grub. 9 cm na całości powierzchni z wywozem materiału z rozbiórki na odległość do 1 km</t>
  </si>
  <si>
    <t>Oznakowanie poziome jezdni grubowarstwowe za pomocą mas chemoutwardzalnych - odtworzenie oznakowania po ułożeniu nawierzchni</t>
  </si>
  <si>
    <t>RAZEM NETTO</t>
  </si>
  <si>
    <t>Przebudowa drogi wojewódzkiej nr 264 Kleczew - Konin w m. Wola Łaszczowa - etap IV</t>
  </si>
  <si>
    <t>Regulacja pionowa studzienek dla kratek ściekowych ulicznych z montażem wpustów krawęznikowo-jezdniowych (wpusty inwestora)</t>
  </si>
  <si>
    <t>szt.</t>
  </si>
  <si>
    <t>D-03.02.01</t>
  </si>
  <si>
    <t>Ręczne rozebranie nawierzchni zjazdu z betonowej kostki brukowej na podsypce cementowo-piaskowej celem regulacji wysokościowej nawierzchni względem drogi</t>
  </si>
  <si>
    <t>Mechaniczne wykonanie koryta o średniej głębokości 35 cm w gruncie kat. II-IV pod zjazdy z transportem urobku na odl. 10 km w miejsce wskazane przez inwestora</t>
  </si>
  <si>
    <t>14.</t>
  </si>
  <si>
    <t>13.</t>
  </si>
  <si>
    <t>15.</t>
  </si>
  <si>
    <t>16.</t>
  </si>
  <si>
    <t>D-04.06.01</t>
  </si>
  <si>
    <t>Podbudowa z chudego betonu o Rm=6-9 MPa grub. 20 cm - zjazdy</t>
  </si>
  <si>
    <t>17.</t>
  </si>
  <si>
    <t>18.</t>
  </si>
  <si>
    <t>Nawierzchnia z betonowej kostki brukowej bezfazowej czerwonej grub. 8 cm na podsypce cementowo-piaskowej – zjazdy</t>
  </si>
  <si>
    <t>Ponowne ułożenie nawierzchni z kostki brukowej betonowej szarej grub. 8 cm na podsypce cementowo-piaskowej - przełożenie zjazdu (kostka z rozbiórki)</t>
  </si>
  <si>
    <t>19.</t>
  </si>
  <si>
    <t>20.</t>
  </si>
  <si>
    <t>21.</t>
  </si>
  <si>
    <t>Mechaniczne oczyszczenie i skropienie asfaltem podbudowy bitumicznej (nawierzchni jezdni po frezowaniu) w ilości 0,5 kg/m2</t>
  </si>
  <si>
    <t>22.</t>
  </si>
  <si>
    <t>23.</t>
  </si>
  <si>
    <t>24.</t>
  </si>
  <si>
    <t>25.</t>
  </si>
  <si>
    <t>26.</t>
  </si>
  <si>
    <t>27.</t>
  </si>
  <si>
    <t>Ława pod obrzeża z oporem z betonu C 12/15 (B-15)</t>
  </si>
  <si>
    <t>Ława pod krawężnik 12x25 cm z oporem z betonu C 12/15 (B-15)</t>
  </si>
  <si>
    <t>Krawężniki betonowe wtopione o wym. 12x25 cm bez ław na podsypce cementowo-piaskowej</t>
  </si>
  <si>
    <t>Ława pod krawężniki 20x30 cm z oporem z betonu C 12/15 (B-15)</t>
  </si>
  <si>
    <t>Krawężniki betonowe wystające o wym. 20x30 cm bez ław na podsypce cementowo-piaskowej</t>
  </si>
  <si>
    <t>Krawężniki betonowe obniżone o wym. 20x30 cm bez ław na podsypce cementowo-piaskowej</t>
  </si>
  <si>
    <t>Bariery ochronne stalowe (słupek co 2,0 m)</t>
  </si>
  <si>
    <t xml:space="preserve">OZNAKOWANIE I URZĄDZENIA BEZPIECZEŃSTWA RUCHU </t>
  </si>
  <si>
    <t xml:space="preserve">D-07.05.01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</si>
</sst>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5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Zeros="0" tabSelected="1" zoomScale="90" zoomScaleNormal="90" zoomScalePageLayoutView="0" workbookViewId="0" topLeftCell="A39">
      <selection activeCell="F48" sqref="F48"/>
    </sheetView>
  </sheetViews>
  <sheetFormatPr defaultColWidth="9.140625" defaultRowHeight="12.75"/>
  <cols>
    <col min="1" max="1" width="5.28125" style="13" customWidth="1"/>
    <col min="2" max="2" width="11.140625" style="13" customWidth="1"/>
    <col min="3" max="3" width="44.28125" style="13" customWidth="1"/>
    <col min="4" max="4" width="6.28125" style="14" customWidth="1"/>
    <col min="5" max="5" width="8.421875" style="13" customWidth="1"/>
    <col min="6" max="6" width="9.57421875" style="2" bestFit="1" customWidth="1"/>
    <col min="7" max="7" width="11.140625" style="13" customWidth="1"/>
    <col min="8" max="16384" width="9.140625" style="13" customWidth="1"/>
  </cols>
  <sheetData>
    <row r="1" spans="1:14" s="2" customFormat="1" ht="19.5" customHeight="1">
      <c r="A1" s="55" t="s">
        <v>8</v>
      </c>
      <c r="B1" s="56"/>
      <c r="C1" s="56"/>
      <c r="D1" s="56"/>
      <c r="E1" s="56"/>
      <c r="F1" s="56"/>
      <c r="G1" s="56"/>
      <c r="H1" s="1"/>
      <c r="I1" s="1"/>
      <c r="J1" s="1"/>
      <c r="K1" s="1"/>
      <c r="L1" s="1"/>
      <c r="M1" s="1"/>
      <c r="N1" s="1"/>
    </row>
    <row r="2" spans="1:14" s="2" customFormat="1" ht="15.75">
      <c r="A2" s="57" t="s">
        <v>91</v>
      </c>
      <c r="B2" s="57"/>
      <c r="C2" s="57"/>
      <c r="D2" s="57"/>
      <c r="E2" s="57"/>
      <c r="F2" s="57"/>
      <c r="G2" s="57"/>
      <c r="H2" s="1"/>
      <c r="I2" s="1"/>
      <c r="J2" s="1"/>
      <c r="K2" s="1"/>
      <c r="L2" s="1"/>
      <c r="M2" s="1"/>
      <c r="N2" s="1"/>
    </row>
    <row r="3" spans="1:14" s="2" customFormat="1" ht="18" customHeight="1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25.5">
      <c r="A4" s="9" t="s">
        <v>0</v>
      </c>
      <c r="B4" s="9" t="s">
        <v>1</v>
      </c>
      <c r="C4" s="9" t="s">
        <v>2</v>
      </c>
      <c r="D4" s="9" t="s">
        <v>6</v>
      </c>
      <c r="E4" s="9" t="s">
        <v>3</v>
      </c>
      <c r="F4" s="9" t="s">
        <v>4</v>
      </c>
      <c r="G4" s="9" t="s">
        <v>5</v>
      </c>
      <c r="H4" s="1"/>
      <c r="I4" s="1"/>
      <c r="J4" s="1"/>
      <c r="K4" s="1"/>
      <c r="L4" s="1"/>
      <c r="M4" s="1"/>
      <c r="N4" s="1"/>
    </row>
    <row r="5" spans="1:14" s="6" customFormat="1" ht="11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5"/>
      <c r="I5" s="5"/>
      <c r="J5" s="5"/>
      <c r="K5" s="5"/>
      <c r="L5" s="5"/>
      <c r="M5" s="5"/>
      <c r="N5" s="5"/>
    </row>
    <row r="6" spans="1:14" s="2" customFormat="1" ht="18" customHeight="1">
      <c r="A6" s="7" t="s">
        <v>10</v>
      </c>
      <c r="B6" s="44" t="s">
        <v>63</v>
      </c>
      <c r="C6" s="44"/>
      <c r="D6" s="44"/>
      <c r="E6" s="44"/>
      <c r="F6" s="44"/>
      <c r="G6" s="45"/>
      <c r="H6" s="1"/>
      <c r="I6" s="1"/>
      <c r="J6" s="1"/>
      <c r="K6" s="1"/>
      <c r="L6" s="1"/>
      <c r="M6" s="1"/>
      <c r="N6" s="1"/>
    </row>
    <row r="7" spans="1:14" s="2" customFormat="1" ht="45">
      <c r="A7" s="15" t="s">
        <v>82</v>
      </c>
      <c r="B7" s="15" t="s">
        <v>20</v>
      </c>
      <c r="C7" s="23" t="s">
        <v>81</v>
      </c>
      <c r="D7" s="15" t="s">
        <v>7</v>
      </c>
      <c r="E7" s="22">
        <v>0.323</v>
      </c>
      <c r="F7" s="18"/>
      <c r="G7" s="18">
        <f aca="true" t="shared" si="0" ref="G7:G19">SUM(E7*F7)</f>
        <v>0</v>
      </c>
      <c r="H7" s="1"/>
      <c r="I7" s="1"/>
      <c r="J7" s="1"/>
      <c r="K7" s="1"/>
      <c r="L7" s="1"/>
      <c r="M7" s="1"/>
      <c r="N7" s="1"/>
    </row>
    <row r="8" spans="1:14" s="2" customFormat="1" ht="30">
      <c r="A8" s="15" t="s">
        <v>35</v>
      </c>
      <c r="B8" s="15" t="s">
        <v>54</v>
      </c>
      <c r="C8" s="23" t="s">
        <v>83</v>
      </c>
      <c r="D8" s="15" t="s">
        <v>84</v>
      </c>
      <c r="E8" s="20">
        <v>28</v>
      </c>
      <c r="F8" s="18"/>
      <c r="G8" s="18">
        <f t="shared" si="0"/>
        <v>0</v>
      </c>
      <c r="H8" s="1"/>
      <c r="I8" s="1"/>
      <c r="J8" s="1"/>
      <c r="K8" s="1"/>
      <c r="L8" s="1"/>
      <c r="M8" s="1"/>
      <c r="N8" s="1"/>
    </row>
    <row r="9" spans="1:14" s="2" customFormat="1" ht="30">
      <c r="A9" s="15" t="s">
        <v>36</v>
      </c>
      <c r="B9" s="15" t="s">
        <v>54</v>
      </c>
      <c r="C9" s="29" t="s">
        <v>55</v>
      </c>
      <c r="D9" s="15" t="s">
        <v>7</v>
      </c>
      <c r="E9" s="22">
        <v>0.774</v>
      </c>
      <c r="F9" s="18"/>
      <c r="G9" s="18">
        <f t="shared" si="0"/>
        <v>0</v>
      </c>
      <c r="H9" s="1"/>
      <c r="I9" s="1"/>
      <c r="J9" s="1"/>
      <c r="K9" s="1"/>
      <c r="L9" s="1"/>
      <c r="M9" s="1"/>
      <c r="N9" s="1"/>
    </row>
    <row r="10" spans="1:14" s="2" customFormat="1" ht="60" customHeight="1">
      <c r="A10" s="15" t="s">
        <v>37</v>
      </c>
      <c r="B10" s="15" t="s">
        <v>32</v>
      </c>
      <c r="C10" s="30" t="s">
        <v>85</v>
      </c>
      <c r="D10" s="15" t="s">
        <v>31</v>
      </c>
      <c r="E10" s="20">
        <v>227.95</v>
      </c>
      <c r="F10" s="18"/>
      <c r="G10" s="18">
        <f t="shared" si="0"/>
        <v>0</v>
      </c>
      <c r="H10" s="1"/>
      <c r="I10" s="1"/>
      <c r="J10" s="1"/>
      <c r="K10" s="1"/>
      <c r="L10" s="1"/>
      <c r="M10" s="1"/>
      <c r="N10" s="1"/>
    </row>
    <row r="11" spans="1:14" s="2" customFormat="1" ht="60" customHeight="1">
      <c r="A11" s="15" t="s">
        <v>38</v>
      </c>
      <c r="B11" s="15" t="s">
        <v>32</v>
      </c>
      <c r="C11" s="30" t="s">
        <v>87</v>
      </c>
      <c r="D11" s="15" t="s">
        <v>31</v>
      </c>
      <c r="E11" s="20">
        <v>267.5</v>
      </c>
      <c r="F11" s="18"/>
      <c r="G11" s="18">
        <f t="shared" si="0"/>
        <v>0</v>
      </c>
      <c r="H11" s="1"/>
      <c r="I11" s="1"/>
      <c r="J11" s="1"/>
      <c r="K11" s="1"/>
      <c r="L11" s="1"/>
      <c r="M11" s="1"/>
      <c r="N11" s="1"/>
    </row>
    <row r="12" spans="1:14" s="2" customFormat="1" ht="45">
      <c r="A12" s="15" t="s">
        <v>39</v>
      </c>
      <c r="B12" s="15" t="s">
        <v>32</v>
      </c>
      <c r="C12" s="30" t="s">
        <v>86</v>
      </c>
      <c r="D12" s="15" t="s">
        <v>31</v>
      </c>
      <c r="E12" s="20">
        <v>30.44</v>
      </c>
      <c r="F12" s="18"/>
      <c r="G12" s="18">
        <f>SUM(E12*F12)</f>
        <v>0</v>
      </c>
      <c r="H12" s="1"/>
      <c r="I12" s="1"/>
      <c r="J12" s="1"/>
      <c r="K12" s="1"/>
      <c r="L12" s="1"/>
      <c r="M12" s="1"/>
      <c r="N12" s="1"/>
    </row>
    <row r="13" spans="1:14" s="2" customFormat="1" ht="45">
      <c r="A13" s="15" t="s">
        <v>40</v>
      </c>
      <c r="B13" s="15" t="s">
        <v>28</v>
      </c>
      <c r="C13" s="30" t="s">
        <v>64</v>
      </c>
      <c r="D13" s="15" t="s">
        <v>31</v>
      </c>
      <c r="E13" s="20">
        <v>30.44</v>
      </c>
      <c r="F13" s="18"/>
      <c r="G13" s="18">
        <f t="shared" si="0"/>
        <v>0</v>
      </c>
      <c r="H13" s="1"/>
      <c r="I13" s="1"/>
      <c r="J13" s="1"/>
      <c r="K13" s="1"/>
      <c r="L13" s="1"/>
      <c r="M13" s="1"/>
      <c r="N13" s="1"/>
    </row>
    <row r="14" spans="1:14" s="2" customFormat="1" ht="60">
      <c r="A14" s="15" t="s">
        <v>41</v>
      </c>
      <c r="B14" s="15" t="s">
        <v>28</v>
      </c>
      <c r="C14" s="30" t="s">
        <v>65</v>
      </c>
      <c r="D14" s="15" t="s">
        <v>31</v>
      </c>
      <c r="E14" s="20">
        <v>188.23</v>
      </c>
      <c r="F14" s="18"/>
      <c r="G14" s="18">
        <f t="shared" si="0"/>
        <v>0</v>
      </c>
      <c r="H14" s="1"/>
      <c r="I14" s="1"/>
      <c r="J14" s="1"/>
      <c r="K14" s="1"/>
      <c r="L14" s="1"/>
      <c r="M14" s="1"/>
      <c r="N14" s="1"/>
    </row>
    <row r="15" spans="1:14" s="2" customFormat="1" ht="60">
      <c r="A15" s="15" t="s">
        <v>42</v>
      </c>
      <c r="B15" s="15" t="s">
        <v>67</v>
      </c>
      <c r="C15" s="24" t="s">
        <v>66</v>
      </c>
      <c r="D15" s="15" t="s">
        <v>45</v>
      </c>
      <c r="E15" s="20">
        <v>810</v>
      </c>
      <c r="F15" s="18"/>
      <c r="G15" s="18">
        <f t="shared" si="0"/>
        <v>0</v>
      </c>
      <c r="H15" s="1"/>
      <c r="I15" s="1"/>
      <c r="J15" s="1"/>
      <c r="K15" s="1"/>
      <c r="L15" s="1"/>
      <c r="M15" s="1"/>
      <c r="N15" s="1"/>
    </row>
    <row r="16" spans="1:14" s="2" customFormat="1" ht="45">
      <c r="A16" s="15" t="s">
        <v>43</v>
      </c>
      <c r="B16" s="15" t="s">
        <v>67</v>
      </c>
      <c r="C16" s="24" t="s">
        <v>88</v>
      </c>
      <c r="D16" s="15" t="s">
        <v>45</v>
      </c>
      <c r="E16" s="20">
        <v>1687.5</v>
      </c>
      <c r="F16" s="18"/>
      <c r="G16" s="18">
        <f t="shared" si="0"/>
        <v>0</v>
      </c>
      <c r="H16" s="1"/>
      <c r="I16" s="1"/>
      <c r="J16" s="1"/>
      <c r="K16" s="1"/>
      <c r="L16" s="1"/>
      <c r="M16" s="1"/>
      <c r="N16" s="1"/>
    </row>
    <row r="17" spans="1:14" s="2" customFormat="1" ht="45">
      <c r="A17" s="15" t="s">
        <v>44</v>
      </c>
      <c r="B17" s="15" t="s">
        <v>67</v>
      </c>
      <c r="C17" s="24" t="s">
        <v>68</v>
      </c>
      <c r="D17" s="15" t="s">
        <v>31</v>
      </c>
      <c r="E17" s="22">
        <v>200.475</v>
      </c>
      <c r="F17" s="18"/>
      <c r="G17" s="18">
        <f t="shared" si="0"/>
        <v>0</v>
      </c>
      <c r="H17" s="1"/>
      <c r="I17" s="1"/>
      <c r="J17" s="1"/>
      <c r="K17" s="1"/>
      <c r="L17" s="1"/>
      <c r="M17" s="1"/>
      <c r="N17" s="1"/>
    </row>
    <row r="18" spans="1:14" s="2" customFormat="1" ht="45">
      <c r="A18" s="15">
        <v>12</v>
      </c>
      <c r="B18" s="15" t="s">
        <v>94</v>
      </c>
      <c r="C18" s="30" t="s">
        <v>92</v>
      </c>
      <c r="D18" s="15" t="s">
        <v>93</v>
      </c>
      <c r="E18" s="20">
        <v>11</v>
      </c>
      <c r="F18" s="18"/>
      <c r="G18" s="18">
        <f t="shared" si="0"/>
        <v>0</v>
      </c>
      <c r="H18" s="1"/>
      <c r="I18" s="1"/>
      <c r="J18" s="1"/>
      <c r="K18" s="1"/>
      <c r="L18" s="1"/>
      <c r="M18" s="1"/>
      <c r="N18" s="1"/>
    </row>
    <row r="19" spans="1:14" s="2" customFormat="1" ht="60">
      <c r="A19" s="15" t="s">
        <v>98</v>
      </c>
      <c r="B19" s="15" t="s">
        <v>56</v>
      </c>
      <c r="C19" s="30" t="s">
        <v>95</v>
      </c>
      <c r="D19" s="15" t="s">
        <v>45</v>
      </c>
      <c r="E19" s="20">
        <v>41.2</v>
      </c>
      <c r="F19" s="18"/>
      <c r="G19" s="18">
        <f t="shared" si="0"/>
        <v>0</v>
      </c>
      <c r="H19" s="1"/>
      <c r="I19" s="1"/>
      <c r="J19" s="1"/>
      <c r="K19" s="1"/>
      <c r="L19" s="1"/>
      <c r="M19" s="1"/>
      <c r="N19" s="1"/>
    </row>
    <row r="20" spans="1:14" s="2" customFormat="1" ht="22.5" customHeight="1">
      <c r="A20" s="53" t="s">
        <v>12</v>
      </c>
      <c r="B20" s="51"/>
      <c r="C20" s="51"/>
      <c r="D20" s="51"/>
      <c r="E20" s="51"/>
      <c r="F20" s="54"/>
      <c r="G20" s="21">
        <f>SUM(G7:G19)</f>
        <v>0</v>
      </c>
      <c r="H20" s="1"/>
      <c r="I20" s="1"/>
      <c r="J20" s="1"/>
      <c r="K20" s="1"/>
      <c r="L20" s="1"/>
      <c r="M20" s="1"/>
      <c r="N20" s="1"/>
    </row>
    <row r="21" spans="1:14" s="2" customFormat="1" ht="18" customHeight="1">
      <c r="A21" s="25" t="s">
        <v>11</v>
      </c>
      <c r="B21" s="58" t="s">
        <v>69</v>
      </c>
      <c r="C21" s="58"/>
      <c r="D21" s="58"/>
      <c r="E21" s="58"/>
      <c r="F21" s="58"/>
      <c r="G21" s="59"/>
      <c r="H21" s="1"/>
      <c r="I21" s="1"/>
      <c r="J21" s="1"/>
      <c r="K21" s="1"/>
      <c r="L21" s="1"/>
      <c r="M21" s="1"/>
      <c r="N21" s="1"/>
    </row>
    <row r="22" spans="1:14" s="2" customFormat="1" ht="60">
      <c r="A22" s="15" t="s">
        <v>97</v>
      </c>
      <c r="B22" s="15" t="s">
        <v>22</v>
      </c>
      <c r="C22" s="23" t="s">
        <v>96</v>
      </c>
      <c r="D22" s="15" t="s">
        <v>45</v>
      </c>
      <c r="E22" s="20">
        <v>187.5</v>
      </c>
      <c r="F22" s="21"/>
      <c r="G22" s="18">
        <f>SUM(E22*F22)</f>
        <v>0</v>
      </c>
      <c r="H22" s="1"/>
      <c r="I22" s="1"/>
      <c r="J22" s="1"/>
      <c r="K22" s="1"/>
      <c r="L22" s="1"/>
      <c r="M22" s="1"/>
      <c r="N22" s="1"/>
    </row>
    <row r="23" spans="1:14" s="2" customFormat="1" ht="27.75" customHeight="1">
      <c r="A23" s="15" t="s">
        <v>99</v>
      </c>
      <c r="B23" s="15" t="s">
        <v>22</v>
      </c>
      <c r="C23" s="24" t="s">
        <v>53</v>
      </c>
      <c r="D23" s="15" t="s">
        <v>45</v>
      </c>
      <c r="E23" s="20">
        <v>732.6</v>
      </c>
      <c r="F23" s="21"/>
      <c r="G23" s="18">
        <f>SUM(E23*F23)</f>
        <v>0</v>
      </c>
      <c r="H23" s="1"/>
      <c r="I23" s="1"/>
      <c r="J23" s="1"/>
      <c r="K23" s="1"/>
      <c r="L23" s="1"/>
      <c r="M23" s="1"/>
      <c r="N23" s="1"/>
    </row>
    <row r="24" spans="1:14" s="2" customFormat="1" ht="30">
      <c r="A24" s="15" t="s">
        <v>100</v>
      </c>
      <c r="B24" s="15" t="s">
        <v>26</v>
      </c>
      <c r="C24" s="24" t="s">
        <v>57</v>
      </c>
      <c r="D24" s="15" t="s">
        <v>45</v>
      </c>
      <c r="E24" s="20">
        <v>545.1</v>
      </c>
      <c r="F24" s="21"/>
      <c r="G24" s="18">
        <f>SUM(E24*F24)</f>
        <v>0</v>
      </c>
      <c r="H24" s="1"/>
      <c r="I24" s="1"/>
      <c r="J24" s="1"/>
      <c r="K24" s="1"/>
      <c r="L24" s="1"/>
      <c r="M24" s="1"/>
      <c r="N24" s="1"/>
    </row>
    <row r="25" spans="1:14" s="2" customFormat="1" ht="30">
      <c r="A25" s="15" t="s">
        <v>103</v>
      </c>
      <c r="B25" s="15" t="s">
        <v>101</v>
      </c>
      <c r="C25" s="23" t="s">
        <v>102</v>
      </c>
      <c r="D25" s="15" t="s">
        <v>45</v>
      </c>
      <c r="E25" s="20">
        <v>187.5</v>
      </c>
      <c r="F25" s="21"/>
      <c r="G25" s="18">
        <f>SUM(E25*F25)</f>
        <v>0</v>
      </c>
      <c r="H25" s="1"/>
      <c r="I25" s="1"/>
      <c r="J25" s="1"/>
      <c r="K25" s="1"/>
      <c r="L25" s="1"/>
      <c r="M25" s="1"/>
      <c r="N25" s="1"/>
    </row>
    <row r="26" spans="1:14" s="2" customFormat="1" ht="30">
      <c r="A26" s="15" t="s">
        <v>104</v>
      </c>
      <c r="B26" s="15" t="s">
        <v>27</v>
      </c>
      <c r="C26" s="23" t="s">
        <v>58</v>
      </c>
      <c r="D26" s="15" t="s">
        <v>45</v>
      </c>
      <c r="E26" s="20">
        <v>270</v>
      </c>
      <c r="F26" s="21"/>
      <c r="G26" s="18">
        <f>SUM(E26*F26)</f>
        <v>0</v>
      </c>
      <c r="H26" s="1"/>
      <c r="I26" s="1"/>
      <c r="J26" s="1"/>
      <c r="K26" s="1"/>
      <c r="L26" s="1"/>
      <c r="M26" s="1"/>
      <c r="N26" s="1"/>
    </row>
    <row r="27" spans="1:14" s="2" customFormat="1" ht="22.5" customHeight="1">
      <c r="A27" s="53" t="s">
        <v>13</v>
      </c>
      <c r="B27" s="51"/>
      <c r="C27" s="51"/>
      <c r="D27" s="51"/>
      <c r="E27" s="51"/>
      <c r="F27" s="54"/>
      <c r="G27" s="26">
        <f>SUM(G22:G26)</f>
        <v>0</v>
      </c>
      <c r="H27" s="1"/>
      <c r="I27" s="1"/>
      <c r="J27" s="1"/>
      <c r="K27" s="1"/>
      <c r="L27" s="1"/>
      <c r="M27" s="1"/>
      <c r="N27" s="1"/>
    </row>
    <row r="28" spans="1:14" s="2" customFormat="1" ht="18" customHeight="1">
      <c r="A28" s="7" t="s">
        <v>30</v>
      </c>
      <c r="B28" s="44" t="s">
        <v>51</v>
      </c>
      <c r="C28" s="44"/>
      <c r="D28" s="44"/>
      <c r="E28" s="44"/>
      <c r="F28" s="44"/>
      <c r="G28" s="45"/>
      <c r="H28" s="1"/>
      <c r="I28" s="1"/>
      <c r="J28" s="1"/>
      <c r="K28" s="1"/>
      <c r="L28" s="1"/>
      <c r="M28" s="1"/>
      <c r="N28" s="1"/>
    </row>
    <row r="29" spans="1:14" s="2" customFormat="1" ht="45">
      <c r="A29" s="15" t="s">
        <v>107</v>
      </c>
      <c r="B29" s="15" t="s">
        <v>23</v>
      </c>
      <c r="C29" s="24" t="s">
        <v>74</v>
      </c>
      <c r="D29" s="15" t="s">
        <v>45</v>
      </c>
      <c r="E29" s="20">
        <v>545.1</v>
      </c>
      <c r="F29" s="18"/>
      <c r="G29" s="18">
        <f aca="true" t="shared" si="1" ref="G29:G35">SUM(E29*F29)</f>
        <v>0</v>
      </c>
      <c r="H29" s="1"/>
      <c r="I29" s="1"/>
      <c r="J29" s="1"/>
      <c r="K29" s="1"/>
      <c r="L29" s="1"/>
      <c r="M29" s="1"/>
      <c r="N29" s="1"/>
    </row>
    <row r="30" spans="1:14" s="2" customFormat="1" ht="45">
      <c r="A30" s="15" t="s">
        <v>108</v>
      </c>
      <c r="B30" s="15" t="s">
        <v>23</v>
      </c>
      <c r="C30" s="24" t="s">
        <v>105</v>
      </c>
      <c r="D30" s="15" t="s">
        <v>45</v>
      </c>
      <c r="E30" s="20">
        <v>187.5</v>
      </c>
      <c r="F30" s="18"/>
      <c r="G30" s="18">
        <f t="shared" si="1"/>
        <v>0</v>
      </c>
      <c r="H30" s="1"/>
      <c r="I30" s="1"/>
      <c r="J30" s="1"/>
      <c r="K30" s="1"/>
      <c r="L30" s="1"/>
      <c r="M30" s="1"/>
      <c r="N30" s="1"/>
    </row>
    <row r="31" spans="1:14" s="2" customFormat="1" ht="60">
      <c r="A31" s="15" t="s">
        <v>109</v>
      </c>
      <c r="B31" s="15" t="s">
        <v>23</v>
      </c>
      <c r="C31" s="24" t="s">
        <v>106</v>
      </c>
      <c r="D31" s="15" t="s">
        <v>45</v>
      </c>
      <c r="E31" s="20">
        <v>41.2</v>
      </c>
      <c r="F31" s="18"/>
      <c r="G31" s="18">
        <f t="shared" si="1"/>
        <v>0</v>
      </c>
      <c r="H31" s="1"/>
      <c r="I31" s="1"/>
      <c r="J31" s="1"/>
      <c r="K31" s="1"/>
      <c r="L31" s="1"/>
      <c r="M31" s="1"/>
      <c r="N31" s="1"/>
    </row>
    <row r="32" spans="1:14" s="2" customFormat="1" ht="45">
      <c r="A32" s="15" t="s">
        <v>111</v>
      </c>
      <c r="B32" s="15" t="s">
        <v>59</v>
      </c>
      <c r="C32" s="24" t="s">
        <v>110</v>
      </c>
      <c r="D32" s="15" t="s">
        <v>45</v>
      </c>
      <c r="E32" s="20">
        <v>1655</v>
      </c>
      <c r="F32" s="18"/>
      <c r="G32" s="18">
        <f t="shared" si="1"/>
        <v>0</v>
      </c>
      <c r="H32" s="1"/>
      <c r="I32" s="1"/>
      <c r="J32" s="1"/>
      <c r="K32" s="1"/>
      <c r="L32" s="1"/>
      <c r="M32" s="1"/>
      <c r="N32" s="1"/>
    </row>
    <row r="33" spans="1:14" s="2" customFormat="1" ht="30">
      <c r="A33" s="15" t="s">
        <v>112</v>
      </c>
      <c r="B33" s="15" t="s">
        <v>60</v>
      </c>
      <c r="C33" s="24" t="s">
        <v>78</v>
      </c>
      <c r="D33" s="15" t="s">
        <v>45</v>
      </c>
      <c r="E33" s="20">
        <v>1640</v>
      </c>
      <c r="F33" s="18"/>
      <c r="G33" s="18">
        <f t="shared" si="1"/>
        <v>0</v>
      </c>
      <c r="H33" s="1"/>
      <c r="I33" s="1"/>
      <c r="J33" s="1"/>
      <c r="K33" s="1"/>
      <c r="L33" s="1"/>
      <c r="M33" s="1"/>
      <c r="N33" s="1"/>
    </row>
    <row r="34" spans="1:14" s="2" customFormat="1" ht="45">
      <c r="A34" s="15" t="s">
        <v>113</v>
      </c>
      <c r="B34" s="15" t="s">
        <v>59</v>
      </c>
      <c r="C34" s="24" t="s">
        <v>77</v>
      </c>
      <c r="D34" s="15" t="s">
        <v>45</v>
      </c>
      <c r="E34" s="20">
        <v>1641.2</v>
      </c>
      <c r="F34" s="18"/>
      <c r="G34" s="18">
        <f t="shared" si="1"/>
        <v>0</v>
      </c>
      <c r="H34" s="1"/>
      <c r="I34" s="1"/>
      <c r="J34" s="1"/>
      <c r="K34" s="1"/>
      <c r="L34" s="1"/>
      <c r="M34" s="1"/>
      <c r="N34" s="1"/>
    </row>
    <row r="35" spans="1:14" s="2" customFormat="1" ht="30">
      <c r="A35" s="15" t="s">
        <v>114</v>
      </c>
      <c r="B35" s="15" t="s">
        <v>75</v>
      </c>
      <c r="C35" s="23" t="s">
        <v>76</v>
      </c>
      <c r="D35" s="15" t="s">
        <v>45</v>
      </c>
      <c r="E35" s="20">
        <v>1749</v>
      </c>
      <c r="F35" s="18"/>
      <c r="G35" s="18">
        <f t="shared" si="1"/>
        <v>0</v>
      </c>
      <c r="H35" s="1"/>
      <c r="I35" s="1"/>
      <c r="J35" s="1"/>
      <c r="K35" s="1"/>
      <c r="L35" s="1"/>
      <c r="M35" s="1"/>
      <c r="N35" s="1"/>
    </row>
    <row r="36" spans="1:14" s="2" customFormat="1" ht="22.5" customHeight="1">
      <c r="A36" s="53" t="s">
        <v>16</v>
      </c>
      <c r="B36" s="51"/>
      <c r="C36" s="51"/>
      <c r="D36" s="51"/>
      <c r="E36" s="51"/>
      <c r="F36" s="54"/>
      <c r="G36" s="21">
        <f>SUM(G29:G35)</f>
        <v>0</v>
      </c>
      <c r="H36" s="1"/>
      <c r="I36" s="1"/>
      <c r="J36" s="1"/>
      <c r="K36" s="1"/>
      <c r="L36" s="1"/>
      <c r="M36" s="1"/>
      <c r="N36" s="1"/>
    </row>
    <row r="37" spans="1:14" s="2" customFormat="1" ht="18" customHeight="1">
      <c r="A37" s="7" t="s">
        <v>14</v>
      </c>
      <c r="B37" s="44" t="s">
        <v>50</v>
      </c>
      <c r="C37" s="44"/>
      <c r="D37" s="44"/>
      <c r="E37" s="44"/>
      <c r="F37" s="44"/>
      <c r="G37" s="45"/>
      <c r="H37" s="1"/>
      <c r="I37" s="1"/>
      <c r="J37" s="1"/>
      <c r="K37" s="1"/>
      <c r="L37" s="1"/>
      <c r="M37" s="1"/>
      <c r="N37" s="1"/>
    </row>
    <row r="38" spans="1:14" s="2" customFormat="1" ht="30">
      <c r="A38" s="15" t="s">
        <v>115</v>
      </c>
      <c r="B38" s="15" t="s">
        <v>25</v>
      </c>
      <c r="C38" s="19" t="s">
        <v>117</v>
      </c>
      <c r="D38" s="27" t="s">
        <v>31</v>
      </c>
      <c r="E38" s="22">
        <v>21.316</v>
      </c>
      <c r="F38" s="21"/>
      <c r="G38" s="18">
        <f aca="true" t="shared" si="2" ref="G38:G45">SUM(E38*F38)</f>
        <v>0</v>
      </c>
      <c r="H38" s="1"/>
      <c r="I38" s="1"/>
      <c r="J38" s="1"/>
      <c r="K38" s="1"/>
      <c r="L38" s="1"/>
      <c r="M38" s="1"/>
      <c r="N38" s="1"/>
    </row>
    <row r="39" spans="1:14" s="2" customFormat="1" ht="45">
      <c r="A39" s="15" t="s">
        <v>116</v>
      </c>
      <c r="B39" s="15" t="s">
        <v>25</v>
      </c>
      <c r="C39" s="24" t="s">
        <v>33</v>
      </c>
      <c r="D39" s="27" t="s">
        <v>21</v>
      </c>
      <c r="E39" s="20">
        <v>532.9</v>
      </c>
      <c r="F39" s="21"/>
      <c r="G39" s="18">
        <f t="shared" si="2"/>
        <v>0</v>
      </c>
      <c r="H39" s="1"/>
      <c r="I39" s="1"/>
      <c r="J39" s="1"/>
      <c r="K39" s="1"/>
      <c r="L39" s="1"/>
      <c r="M39" s="1"/>
      <c r="N39" s="1"/>
    </row>
    <row r="40" spans="1:14" s="2" customFormat="1" ht="30">
      <c r="A40" s="15" t="s">
        <v>46</v>
      </c>
      <c r="B40" s="15" t="s">
        <v>24</v>
      </c>
      <c r="C40" s="19" t="s">
        <v>118</v>
      </c>
      <c r="D40" s="27" t="s">
        <v>31</v>
      </c>
      <c r="E40" s="22">
        <v>3.962</v>
      </c>
      <c r="F40" s="21"/>
      <c r="G40" s="18">
        <f t="shared" si="2"/>
        <v>0</v>
      </c>
      <c r="H40" s="1"/>
      <c r="I40" s="1"/>
      <c r="J40" s="1"/>
      <c r="K40" s="1"/>
      <c r="L40" s="1"/>
      <c r="M40" s="1"/>
      <c r="N40" s="1"/>
    </row>
    <row r="41" spans="1:14" s="2" customFormat="1" ht="30">
      <c r="A41" s="15" t="s">
        <v>47</v>
      </c>
      <c r="B41" s="15" t="s">
        <v>24</v>
      </c>
      <c r="C41" s="24" t="s">
        <v>119</v>
      </c>
      <c r="D41" s="27" t="s">
        <v>21</v>
      </c>
      <c r="E41" s="20">
        <v>79.24</v>
      </c>
      <c r="F41" s="21"/>
      <c r="G41" s="18">
        <f t="shared" si="2"/>
        <v>0</v>
      </c>
      <c r="H41" s="1"/>
      <c r="I41" s="1"/>
      <c r="J41" s="1"/>
      <c r="K41" s="1"/>
      <c r="L41" s="1"/>
      <c r="M41" s="1"/>
      <c r="N41" s="1"/>
    </row>
    <row r="42" spans="1:14" s="2" customFormat="1" ht="30">
      <c r="A42" s="15" t="s">
        <v>48</v>
      </c>
      <c r="B42" s="15" t="s">
        <v>24</v>
      </c>
      <c r="C42" s="19" t="s">
        <v>120</v>
      </c>
      <c r="D42" s="27" t="s">
        <v>31</v>
      </c>
      <c r="E42" s="22">
        <v>21.276</v>
      </c>
      <c r="F42" s="21"/>
      <c r="G42" s="18">
        <f t="shared" si="2"/>
        <v>0</v>
      </c>
      <c r="H42" s="1"/>
      <c r="I42" s="1"/>
      <c r="J42" s="1"/>
      <c r="K42" s="1"/>
      <c r="L42" s="1"/>
      <c r="M42" s="1"/>
      <c r="N42" s="1"/>
    </row>
    <row r="43" spans="1:14" s="2" customFormat="1" ht="30">
      <c r="A43" s="15" t="s">
        <v>49</v>
      </c>
      <c r="B43" s="15" t="s">
        <v>24</v>
      </c>
      <c r="C43" s="24" t="s">
        <v>121</v>
      </c>
      <c r="D43" s="27" t="s">
        <v>21</v>
      </c>
      <c r="E43" s="20">
        <v>168.8</v>
      </c>
      <c r="F43" s="21"/>
      <c r="G43" s="18">
        <f t="shared" si="2"/>
        <v>0</v>
      </c>
      <c r="H43" s="1"/>
      <c r="I43" s="1"/>
      <c r="J43" s="1"/>
      <c r="K43" s="1"/>
      <c r="L43" s="1"/>
      <c r="M43" s="1"/>
      <c r="N43" s="1"/>
    </row>
    <row r="44" spans="1:14" s="2" customFormat="1" ht="30">
      <c r="A44" s="15" t="s">
        <v>70</v>
      </c>
      <c r="B44" s="15" t="s">
        <v>24</v>
      </c>
      <c r="C44" s="24" t="s">
        <v>122</v>
      </c>
      <c r="D44" s="27" t="s">
        <v>21</v>
      </c>
      <c r="E44" s="20">
        <v>81.5</v>
      </c>
      <c r="F44" s="21"/>
      <c r="G44" s="18">
        <f t="shared" si="2"/>
        <v>0</v>
      </c>
      <c r="H44" s="1"/>
      <c r="I44" s="1"/>
      <c r="J44" s="1"/>
      <c r="K44" s="1"/>
      <c r="L44" s="1"/>
      <c r="M44" s="1"/>
      <c r="N44" s="1"/>
    </row>
    <row r="45" spans="1:14" s="2" customFormat="1" ht="45">
      <c r="A45" s="15" t="s">
        <v>71</v>
      </c>
      <c r="B45" s="15" t="s">
        <v>29</v>
      </c>
      <c r="C45" s="23" t="s">
        <v>52</v>
      </c>
      <c r="D45" s="27" t="s">
        <v>21</v>
      </c>
      <c r="E45" s="20">
        <v>250</v>
      </c>
      <c r="F45" s="21"/>
      <c r="G45" s="18">
        <f t="shared" si="2"/>
        <v>0</v>
      </c>
      <c r="H45" s="1"/>
      <c r="I45" s="1"/>
      <c r="J45" s="1"/>
      <c r="K45" s="1"/>
      <c r="L45" s="1"/>
      <c r="M45" s="1"/>
      <c r="N45" s="1"/>
    </row>
    <row r="46" spans="1:14" s="2" customFormat="1" ht="22.5" customHeight="1">
      <c r="A46" s="53" t="s">
        <v>17</v>
      </c>
      <c r="B46" s="51"/>
      <c r="C46" s="51"/>
      <c r="D46" s="51"/>
      <c r="E46" s="51"/>
      <c r="F46" s="54"/>
      <c r="G46" s="26">
        <f>SUM(G38:G45)</f>
        <v>0</v>
      </c>
      <c r="H46" s="1"/>
      <c r="I46" s="1"/>
      <c r="J46" s="1"/>
      <c r="K46" s="1"/>
      <c r="L46" s="1"/>
      <c r="M46" s="1"/>
      <c r="N46" s="1"/>
    </row>
    <row r="47" spans="1:14" s="2" customFormat="1" ht="22.5" customHeight="1">
      <c r="A47" s="28" t="s">
        <v>18</v>
      </c>
      <c r="B47" s="58" t="s">
        <v>124</v>
      </c>
      <c r="C47" s="58"/>
      <c r="D47" s="58"/>
      <c r="E47" s="58"/>
      <c r="F47" s="58"/>
      <c r="G47" s="59"/>
      <c r="H47" s="1"/>
      <c r="I47" s="1"/>
      <c r="J47" s="1"/>
      <c r="K47" s="1"/>
      <c r="L47" s="1"/>
      <c r="M47" s="1"/>
      <c r="N47" s="1"/>
    </row>
    <row r="48" spans="1:14" s="17" customFormat="1" ht="30" customHeight="1">
      <c r="A48" s="15" t="s">
        <v>72</v>
      </c>
      <c r="B48" s="15" t="s">
        <v>125</v>
      </c>
      <c r="C48" s="30" t="s">
        <v>123</v>
      </c>
      <c r="D48" s="15" t="s">
        <v>21</v>
      </c>
      <c r="E48" s="20">
        <v>24</v>
      </c>
      <c r="F48" s="18"/>
      <c r="G48" s="18">
        <f>SUM(E48*F48)</f>
        <v>0</v>
      </c>
      <c r="H48" s="16"/>
      <c r="I48" s="16"/>
      <c r="J48" s="16"/>
      <c r="K48" s="16"/>
      <c r="L48" s="16"/>
      <c r="M48" s="16"/>
      <c r="N48" s="16"/>
    </row>
    <row r="49" spans="1:14" s="17" customFormat="1" ht="45">
      <c r="A49" s="15" t="s">
        <v>73</v>
      </c>
      <c r="B49" s="15" t="s">
        <v>79</v>
      </c>
      <c r="C49" s="30" t="s">
        <v>89</v>
      </c>
      <c r="D49" s="15" t="s">
        <v>45</v>
      </c>
      <c r="E49" s="20">
        <v>60</v>
      </c>
      <c r="F49" s="18"/>
      <c r="G49" s="18">
        <f>SUM(E49*F49)</f>
        <v>0</v>
      </c>
      <c r="H49" s="16"/>
      <c r="I49" s="16"/>
      <c r="J49" s="16"/>
      <c r="K49" s="16"/>
      <c r="L49" s="16"/>
      <c r="M49" s="16"/>
      <c r="N49" s="16"/>
    </row>
    <row r="50" spans="1:14" s="2" customFormat="1" ht="22.5" customHeight="1">
      <c r="A50" s="49" t="s">
        <v>19</v>
      </c>
      <c r="B50" s="50"/>
      <c r="C50" s="51"/>
      <c r="D50" s="51"/>
      <c r="E50" s="51"/>
      <c r="F50" s="52"/>
      <c r="G50" s="21">
        <f>SUM(G48:G49)</f>
        <v>0</v>
      </c>
      <c r="H50" s="1"/>
      <c r="I50" s="1"/>
      <c r="J50" s="1"/>
      <c r="K50" s="1"/>
      <c r="L50" s="1"/>
      <c r="M50" s="1"/>
      <c r="N50" s="1"/>
    </row>
    <row r="51" spans="1:14" s="2" customFormat="1" ht="12.75">
      <c r="A51" s="40"/>
      <c r="B51" s="41"/>
      <c r="C51" s="12"/>
      <c r="D51" s="12"/>
      <c r="E51" s="12"/>
      <c r="F51" s="11"/>
      <c r="G51" s="10"/>
      <c r="H51" s="1"/>
      <c r="I51" s="1"/>
      <c r="J51" s="1"/>
      <c r="K51" s="1"/>
      <c r="L51" s="1"/>
      <c r="M51" s="1"/>
      <c r="N51" s="1"/>
    </row>
    <row r="52" spans="1:14" s="17" customFormat="1" ht="22.5" customHeight="1">
      <c r="A52" s="46" t="s">
        <v>90</v>
      </c>
      <c r="B52" s="47"/>
      <c r="C52" s="47"/>
      <c r="D52" s="47"/>
      <c r="E52" s="47"/>
      <c r="F52" s="48"/>
      <c r="G52" s="21">
        <f>SUM(G20,G27,G36,G46,G50)</f>
        <v>0</v>
      </c>
      <c r="H52" s="16"/>
      <c r="I52" s="16"/>
      <c r="J52" s="16"/>
      <c r="K52" s="16"/>
      <c r="L52" s="16"/>
      <c r="M52" s="16"/>
      <c r="N52" s="16"/>
    </row>
    <row r="53" spans="1:14" s="17" customFormat="1" ht="22.5" customHeight="1">
      <c r="A53" s="46" t="s">
        <v>34</v>
      </c>
      <c r="B53" s="47"/>
      <c r="C53" s="47"/>
      <c r="D53" s="47"/>
      <c r="E53" s="47"/>
      <c r="F53" s="48"/>
      <c r="G53" s="21">
        <f>SUM(G52*0.23)</f>
        <v>0</v>
      </c>
      <c r="H53" s="16"/>
      <c r="I53" s="16"/>
      <c r="J53" s="16"/>
      <c r="K53" s="16"/>
      <c r="L53" s="16"/>
      <c r="M53" s="16"/>
      <c r="N53" s="16"/>
    </row>
    <row r="54" spans="1:14" s="17" customFormat="1" ht="22.5" customHeight="1">
      <c r="A54" s="46" t="s">
        <v>9</v>
      </c>
      <c r="B54" s="47"/>
      <c r="C54" s="47"/>
      <c r="D54" s="47"/>
      <c r="E54" s="47"/>
      <c r="F54" s="48"/>
      <c r="G54" s="21">
        <f>SUM(G52:G53)</f>
        <v>0</v>
      </c>
      <c r="H54" s="16"/>
      <c r="I54" s="16"/>
      <c r="J54" s="16"/>
      <c r="K54" s="16"/>
      <c r="L54" s="16"/>
      <c r="M54" s="16"/>
      <c r="N54" s="16"/>
    </row>
    <row r="55" spans="1:14" s="2" customFormat="1" ht="12.75">
      <c r="A55" s="1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2" customFormat="1" ht="12.75">
      <c r="A56" s="1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2" customFormat="1" ht="12.75">
      <c r="A57" s="1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7" customFormat="1" ht="15">
      <c r="A58" s="16"/>
      <c r="B58" s="8" t="s">
        <v>15</v>
      </c>
      <c r="C58" s="17" t="s">
        <v>80</v>
      </c>
      <c r="D58" s="8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2" customFormat="1" ht="12.75">
      <c r="A59" s="1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" customFormat="1" ht="12.75">
      <c r="A60" s="1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2" customFormat="1" ht="12.75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2" customFormat="1" ht="12.75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2" customFormat="1" ht="12.75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2" customFormat="1" ht="12.75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4:7" s="31" customFormat="1" ht="12.75" customHeight="1">
      <c r="D65" s="42" t="s">
        <v>61</v>
      </c>
      <c r="E65" s="42"/>
      <c r="F65" s="42"/>
      <c r="G65" s="42"/>
    </row>
    <row r="66" spans="4:7" s="32" customFormat="1" ht="11.25">
      <c r="D66" s="43" t="s">
        <v>62</v>
      </c>
      <c r="E66" s="43"/>
      <c r="F66" s="43"/>
      <c r="G66" s="43"/>
    </row>
    <row r="67" s="31" customFormat="1" ht="15">
      <c r="D67" s="33"/>
    </row>
    <row r="68" s="31" customFormat="1" ht="15">
      <c r="D68" s="33"/>
    </row>
    <row r="69" spans="2:4" s="34" customFormat="1" ht="15.75">
      <c r="B69" s="35"/>
      <c r="C69" s="36"/>
      <c r="D69" s="37"/>
    </row>
    <row r="70" spans="2:4" s="34" customFormat="1" ht="15.75">
      <c r="B70" s="35"/>
      <c r="C70" s="36"/>
      <c r="D70" s="37"/>
    </row>
    <row r="71" spans="2:4" s="34" customFormat="1" ht="15.75">
      <c r="B71" s="35"/>
      <c r="C71" s="36"/>
      <c r="D71" s="37"/>
    </row>
    <row r="72" s="38" customFormat="1" ht="14.25">
      <c r="D72" s="39"/>
    </row>
    <row r="73" spans="4:7" s="31" customFormat="1" ht="12.75" customHeight="1">
      <c r="D73" s="42"/>
      <c r="E73" s="42"/>
      <c r="F73" s="42"/>
      <c r="G73" s="42"/>
    </row>
  </sheetData>
  <sheetProtection/>
  <mergeCells count="18">
    <mergeCell ref="A1:G1"/>
    <mergeCell ref="A2:G2"/>
    <mergeCell ref="A20:F20"/>
    <mergeCell ref="A27:F27"/>
    <mergeCell ref="B47:G47"/>
    <mergeCell ref="A36:F36"/>
    <mergeCell ref="B6:G6"/>
    <mergeCell ref="B21:G21"/>
    <mergeCell ref="B28:G28"/>
    <mergeCell ref="D65:G65"/>
    <mergeCell ref="D66:G66"/>
    <mergeCell ref="D73:G73"/>
    <mergeCell ref="B37:G37"/>
    <mergeCell ref="A54:F54"/>
    <mergeCell ref="A52:F52"/>
    <mergeCell ref="A53:F53"/>
    <mergeCell ref="A50:F50"/>
    <mergeCell ref="A46:F46"/>
  </mergeCells>
  <printOptions/>
  <pageMargins left="0.6299212598425197" right="0.1968503937007874" top="0.74" bottom="0.67" header="0.31496062992125984" footer="0.35433070866141736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2016-06-27T07:06:50Z</cp:lastPrinted>
  <dcterms:created xsi:type="dcterms:W3CDTF">2008-08-13T10:19:19Z</dcterms:created>
  <dcterms:modified xsi:type="dcterms:W3CDTF">2016-06-27T07:07:11Z</dcterms:modified>
  <cp:category/>
  <cp:version/>
  <cp:contentType/>
  <cp:contentStatus/>
</cp:coreProperties>
</file>